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762"/>
  </bookViews>
  <sheets>
    <sheet name="TDSheet" sheetId="1" r:id="rId1"/>
  </sheets>
  <definedNames>
    <definedName name="_xlnm.Print_Area" localSheetId="0">TDSheet!$A$1:$F$94</definedName>
  </definedNames>
  <calcPr calcId="144525"/>
</workbook>
</file>

<file path=xl/calcChain.xml><?xml version="1.0" encoding="utf-8"?>
<calcChain xmlns="http://schemas.openxmlformats.org/spreadsheetml/2006/main">
  <c r="C5" i="1" l="1"/>
  <c r="C13" i="1"/>
  <c r="C15" i="1"/>
  <c r="C20" i="1"/>
  <c r="C27" i="1"/>
  <c r="C29" i="1"/>
  <c r="C31" i="1"/>
  <c r="C33" i="1"/>
  <c r="C39" i="1"/>
  <c r="C43" i="1"/>
  <c r="C46" i="1"/>
  <c r="C49" i="1"/>
  <c r="C54" i="1"/>
  <c r="C56" i="1"/>
  <c r="C58" i="1"/>
  <c r="C63" i="1"/>
  <c r="C65" i="1"/>
  <c r="C68" i="1"/>
  <c r="C72" i="1"/>
  <c r="C77" i="1"/>
  <c r="F78" i="1"/>
  <c r="F79" i="1"/>
  <c r="F80" i="1"/>
  <c r="F81" i="1"/>
  <c r="C82" i="1"/>
  <c r="F87" i="1"/>
</calcChain>
</file>

<file path=xl/sharedStrings.xml><?xml version="1.0" encoding="utf-8"?>
<sst xmlns="http://schemas.openxmlformats.org/spreadsheetml/2006/main" count="241" uniqueCount="121">
  <si>
    <t>Amity Technology</t>
  </si>
  <si>
    <t>Challenger</t>
  </si>
  <si>
    <t>Great Plains</t>
  </si>
  <si>
    <t>Kuhn</t>
  </si>
  <si>
    <t>Транспортний візок до розкидача добрив MDS</t>
  </si>
  <si>
    <t>Massey Ferguson</t>
  </si>
  <si>
    <t>Приймач Raven Phoenix 300 (без кода активації модема)</t>
  </si>
  <si>
    <t>Комплект підрулювання SmartSteer w/3D , для CruizerII</t>
  </si>
  <si>
    <t>Гідравлічні маркери 24'-26'</t>
  </si>
  <si>
    <t>Захисні крила від бруду до розкидача МАХІ10000</t>
  </si>
  <si>
    <t>Збільшувач бункеру до розкидача мінеральних добрив AGREX XPI 1500</t>
  </si>
  <si>
    <t xml:space="preserve">Модем GPRS Slingshot для встановлення в кабіну трактора/обприскувача </t>
  </si>
  <si>
    <t>Базова станція Slingshot RTK</t>
  </si>
  <si>
    <t>Morris</t>
  </si>
  <si>
    <t>Nitro</t>
  </si>
  <si>
    <t>Центральна задня секція  штанги обприскувача NITRO</t>
  </si>
  <si>
    <t>Sunflower</t>
  </si>
  <si>
    <t>Terramark</t>
  </si>
  <si>
    <t>Навісний бак на раму культиватора 500 галонів</t>
  </si>
  <si>
    <t>usd</t>
  </si>
  <si>
    <t>Tonutti</t>
  </si>
  <si>
    <t>AGREX</t>
  </si>
  <si>
    <t>RAVEN</t>
  </si>
  <si>
    <t>KOCKERLING</t>
  </si>
  <si>
    <t>FARGO</t>
  </si>
  <si>
    <t>Механізм формування технологічної колії (пневматична сівалка)</t>
  </si>
  <si>
    <t>Механізм формування технологічної колії (механічна сівалка)</t>
  </si>
  <si>
    <t>Апарат для визначення рівня азоту та води в зеленій масі листка - Нolland Handheld Sensors</t>
  </si>
  <si>
    <t>Валюта</t>
  </si>
  <si>
    <t>euro</t>
  </si>
  <si>
    <t>Ціна з ПДВ за одиницю</t>
  </si>
  <si>
    <t xml:space="preserve">Рамка Cat. IV на навіску трактора серії MT800 </t>
  </si>
  <si>
    <t>Комплект коліс для збільшення кліренсу обприскувача SpraCoupe 4660M з 1,22 м до 1,42 м (розміром 230/95R40 &amp; 320/85R38)</t>
  </si>
  <si>
    <t>Тент до розкидача Agrex DDІ3000 / XDI3000</t>
  </si>
  <si>
    <t>Збільшувач бункеру до розкидача мінеральних добрив AGREX MAXI</t>
  </si>
  <si>
    <t>компоненти</t>
  </si>
  <si>
    <t>точне землеробство</t>
  </si>
  <si>
    <t>сівалка</t>
  </si>
  <si>
    <t>глибокорозпушувач</t>
  </si>
  <si>
    <t>сінозаготовка</t>
  </si>
  <si>
    <t>чизель</t>
  </si>
  <si>
    <t>культиватор</t>
  </si>
  <si>
    <t>навантажувач</t>
  </si>
  <si>
    <t>GPS</t>
  </si>
  <si>
    <t>розкидач добрив</t>
  </si>
  <si>
    <t>Посівний комплекс культиваторного типу Morris Contour (41') з бункером 7240</t>
  </si>
  <si>
    <t>Посівний комплекс культиваторного типу Morris Concept 2000 (40') з бункером 7240</t>
  </si>
  <si>
    <t>саджалка</t>
  </si>
  <si>
    <t>Кількість</t>
  </si>
  <si>
    <t>Рік</t>
  </si>
  <si>
    <t>Виробник / Номенклатура</t>
  </si>
  <si>
    <t>Грядоутворювачі до Will-Rich 357 (для картоплярства)</t>
  </si>
  <si>
    <t>Лінійний маркер на глибокорозпушувач Wil-Rich</t>
  </si>
  <si>
    <t>Прикотуючі котки на глибокорозпушувач Will-Rich 357</t>
  </si>
  <si>
    <t>Система автоматичного водіння Topcon System 150 - HP (комплект)</t>
  </si>
  <si>
    <t>Додатковий розподільник потоку на механізм формування тех. колії</t>
  </si>
  <si>
    <t>Пневматична 24-x рядна сівалка CH 8824, новий</t>
  </si>
  <si>
    <t>Дисковий глибокорозпушувач CH 4412-05, новий</t>
  </si>
  <si>
    <r>
      <t xml:space="preserve">Дисковий глибокорозпушувач CH 4412-05, </t>
    </r>
    <r>
      <rPr>
        <sz val="10"/>
        <color indexed="10"/>
        <rFont val="Calibri"/>
        <family val="2"/>
        <charset val="204"/>
      </rPr>
      <t>демо</t>
    </r>
  </si>
  <si>
    <r>
      <t>Пневматична 24-x рядна сівалка CH 8824,</t>
    </r>
    <r>
      <rPr>
        <sz val="10"/>
        <color indexed="10"/>
        <rFont val="Calibri"/>
        <family val="2"/>
      </rPr>
      <t xml:space="preserve"> демо</t>
    </r>
  </si>
  <si>
    <r>
      <t xml:space="preserve">Ворушилка ARIES 770, </t>
    </r>
    <r>
      <rPr>
        <sz val="10"/>
        <color indexed="10"/>
        <rFont val="Calibri"/>
        <family val="2"/>
      </rPr>
      <t>demo</t>
    </r>
  </si>
  <si>
    <r>
      <t xml:space="preserve">Причіпні колісно-пальцеві граблі RCS 12, </t>
    </r>
    <r>
      <rPr>
        <sz val="10"/>
        <color indexed="10"/>
        <rFont val="Calibri"/>
        <family val="2"/>
      </rPr>
      <t>demo</t>
    </r>
  </si>
  <si>
    <t>Причіпні колісно-пальцеві граблі RCS 12, новий</t>
  </si>
  <si>
    <r>
      <t xml:space="preserve">Пресс-подборщик с фиксированной камерой R12 EVO, </t>
    </r>
    <r>
      <rPr>
        <sz val="10"/>
        <color indexed="10"/>
        <rFont val="Calibri"/>
        <family val="2"/>
      </rPr>
      <t>demo</t>
    </r>
  </si>
  <si>
    <r>
      <t xml:space="preserve">Сівалка Great Plains NTA-907, міжряддя 19,05 см, </t>
    </r>
    <r>
      <rPr>
        <sz val="10"/>
        <color indexed="10"/>
        <rFont val="Calibri"/>
        <family val="2"/>
        <charset val="204"/>
      </rPr>
      <t>demo</t>
    </r>
  </si>
  <si>
    <t>Чизель-культиватор Cultimer 6500, новий</t>
  </si>
  <si>
    <t>Розкидач мінеральних добрив AGREX XPS1000, новий</t>
  </si>
  <si>
    <t>Візок до розкидача мінеральних добрив AGREX XPI 2000, новий</t>
  </si>
  <si>
    <r>
      <t xml:space="preserve">8-ми рядний культиватор Kockerling Vario 480, </t>
    </r>
    <r>
      <rPr>
        <sz val="10"/>
        <color indexed="10"/>
        <rFont val="Calibri"/>
        <family val="2"/>
        <charset val="204"/>
      </rPr>
      <t>демо</t>
    </r>
  </si>
  <si>
    <t>6-и рядкова саджалка Harriston, новий</t>
  </si>
  <si>
    <t>Культиватор для міжрядного обробітку картоплі Harriston, новий</t>
  </si>
  <si>
    <t>Навантажувач телескопічний Mayo з дизель генератором, новий</t>
  </si>
  <si>
    <t>Дисковий культиватор Wil-Rich DC III 45 , новий</t>
  </si>
  <si>
    <t>Чизельний плуг Wil-Rich 5830-25, новий</t>
  </si>
  <si>
    <t>Ozdoken</t>
  </si>
  <si>
    <t>Akpil</t>
  </si>
  <si>
    <t>Дисковий культиватор Akpil GEPARD 30R, новий</t>
  </si>
  <si>
    <t>DMS1200 Розкидач мінеральних добрив двохдисковий 1200L, новий</t>
  </si>
  <si>
    <t>HBM-SK28 Сівалка для зернових та дрібного насіння з внесенням мінеральних добрив, новий</t>
  </si>
  <si>
    <t>VPHE-G8 8-рядна Анкерна пневматична Сівалка точного висіву, новий</t>
  </si>
  <si>
    <t>VPHE-DG8 8-рядна Дводискова пневматична Сівалка точного висіву, новий</t>
  </si>
  <si>
    <t>Навісна механічна зернова сівалка Sfoggia KAPPA K3 SC 3700</t>
  </si>
  <si>
    <t>Sfoggia</t>
  </si>
  <si>
    <t>Pronar</t>
  </si>
  <si>
    <t>розкидач солі</t>
  </si>
  <si>
    <t>YTO</t>
  </si>
  <si>
    <t>Розкидач солі (піску), новий</t>
  </si>
  <si>
    <t>щітка</t>
  </si>
  <si>
    <t>Щітка шляхова</t>
  </si>
  <si>
    <t>договірна</t>
  </si>
  <si>
    <t>Фронтальний навантажувач TZ04D.P</t>
  </si>
  <si>
    <t>Відвал комунальний 454</t>
  </si>
  <si>
    <t>відвал</t>
  </si>
  <si>
    <t>Відвал YTO-X804</t>
  </si>
  <si>
    <t>борона</t>
  </si>
  <si>
    <t>візок</t>
  </si>
  <si>
    <t>пластини</t>
  </si>
  <si>
    <t>Комплект звужуючих пластин валка для FC 303 GC/RGC (щоб звузити 2 валки в один шириною 3,0 - 3,4 м)Збільшувач бункеру до 1800 л M863</t>
  </si>
  <si>
    <t>Розділювач валка на валкоутворювач GA6632 (для формування 2-х валків)</t>
  </si>
  <si>
    <t>розділювач валка</t>
  </si>
  <si>
    <t>обладнання</t>
  </si>
  <si>
    <t>Обладнання для внесення рідких гербіцидів на 12 рядкову сівалку</t>
  </si>
  <si>
    <t>Причіпний пристрій до 24 рядної сівалки MF555</t>
  </si>
  <si>
    <t>причіпний пристрій</t>
  </si>
  <si>
    <t>Обладнання для висіву дрібного насіння для 9421-25</t>
  </si>
  <si>
    <t>Комплект дообладнання для внесення добрив на культиватор Sfoggia Thema (12/18  рядів)</t>
  </si>
  <si>
    <t>Дисковий глибокорозпушувач Wil-Rich DDR957, 4,2 м</t>
  </si>
  <si>
    <t>Гідравлічні шланги з фітингами до причіпної дочки Wil-Rich</t>
  </si>
  <si>
    <t>Комплект подовження гідравлічних шлангів для культиватора Wil-Rich XL</t>
  </si>
  <si>
    <t>Причіпний пристрій до культиватора Wil-Rich</t>
  </si>
  <si>
    <t>Сигнальні габаритні вогні нічного освітлення на бочку Wil-Rich</t>
  </si>
  <si>
    <t>RABE</t>
  </si>
  <si>
    <t>плуг</t>
  </si>
  <si>
    <t>Плуг RABE KORMORAN PL 180 (7+1), демо</t>
  </si>
  <si>
    <t>Wil-Rich (Amity)</t>
  </si>
  <si>
    <t xml:space="preserve">сівалка </t>
  </si>
  <si>
    <t>Сівалка пневматична Kuhn Modulo ML2800, демо (ширина 9,0 м, міжряддя 12,5 см)</t>
  </si>
  <si>
    <t>обприскувач</t>
  </si>
  <si>
    <t>Самохідний обприскувач NITRO 5275, бу (Донецька обл.)</t>
  </si>
  <si>
    <t>Прайс-лист 2016 акційної техніки ТОВ "АМАКО Україна"</t>
  </si>
  <si>
    <t>Вид 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</si>
</sst>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#,##0_₴"/>
  </numFmts>
  <fonts count="10" x14ac:knownFonts="1">
    <font>
      <sz val="8"/>
      <name val="Arial"/>
      <family val="2"/>
    </font>
    <font>
      <sz val="10"/>
      <color indexed="10"/>
      <name val="Calibri"/>
      <family val="2"/>
    </font>
    <font>
      <sz val="10"/>
      <color indexed="10"/>
      <name val="Calibri"/>
      <family val="2"/>
      <charset val="204"/>
    </font>
    <font>
      <sz val="10"/>
      <name val="Calibri"/>
      <family val="2"/>
      <scheme val="minor"/>
    </font>
    <font>
      <b/>
      <sz val="10"/>
      <color indexed="24"/>
      <name val="Calibri"/>
      <family val="2"/>
      <scheme val="minor"/>
    </font>
    <font>
      <sz val="10"/>
      <color indexed="29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2" borderId="1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center" vertical="top" wrapText="1"/>
    </xf>
    <xf numFmtId="175" fontId="4" fillId="2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center" vertical="top" wrapText="1"/>
    </xf>
    <xf numFmtId="175" fontId="5" fillId="3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/>
    </xf>
    <xf numFmtId="14" fontId="3" fillId="0" borderId="0" xfId="0" applyNumberFormat="1" applyFont="1" applyAlignment="1">
      <alignment horizontal="center"/>
    </xf>
    <xf numFmtId="0" fontId="7" fillId="3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75" fontId="9" fillId="2" borderId="2" xfId="0" applyNumberFormat="1" applyFont="1" applyFill="1" applyBorder="1" applyAlignment="1">
      <alignment horizontal="center" vertical="center" wrapText="1"/>
    </xf>
    <xf numFmtId="175" fontId="9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000000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93"/>
  <sheetViews>
    <sheetView tabSelected="1" zoomScaleNormal="100" zoomScaleSheetLayoutView="100" workbookViewId="0">
      <pane ySplit="4" topLeftCell="A5" activePane="bottomLeft" state="frozen"/>
      <selection activeCell="A9" sqref="A9"/>
      <selection pane="bottomLeft" activeCell="A66" sqref="A66:IV66"/>
    </sheetView>
  </sheetViews>
  <sheetFormatPr defaultColWidth="9.83203125" defaultRowHeight="9" customHeight="1" outlineLevelRow="1" x14ac:dyDescent="0.2"/>
  <cols>
    <col min="1" max="1" width="26.6640625" style="1" customWidth="1"/>
    <col min="2" max="2" width="81.83203125" style="1" customWidth="1"/>
    <col min="3" max="3" width="11.5" style="2" customWidth="1"/>
    <col min="4" max="4" width="11.1640625" style="2" customWidth="1"/>
    <col min="5" max="5" width="10.1640625" style="2" customWidth="1"/>
    <col min="6" max="6" width="15.6640625" style="3" customWidth="1"/>
    <col min="7" max="16384" width="9.83203125" style="4"/>
  </cols>
  <sheetData>
    <row r="1" spans="1:6" ht="18.600000000000001" customHeight="1" x14ac:dyDescent="0.3">
      <c r="A1" s="16" t="s">
        <v>119</v>
      </c>
      <c r="B1" s="16"/>
      <c r="C1" s="16"/>
      <c r="D1" s="16"/>
      <c r="E1" s="16"/>
      <c r="F1" s="16"/>
    </row>
    <row r="2" spans="1:6" ht="15.6" customHeight="1" x14ac:dyDescent="0.2">
      <c r="A2" s="14">
        <v>42373</v>
      </c>
      <c r="B2" s="5"/>
    </row>
    <row r="3" spans="1:6" ht="9" customHeight="1" x14ac:dyDescent="0.2">
      <c r="A3" s="17" t="s">
        <v>120</v>
      </c>
      <c r="B3" s="17" t="s">
        <v>50</v>
      </c>
      <c r="C3" s="19" t="s">
        <v>48</v>
      </c>
      <c r="D3" s="19" t="s">
        <v>49</v>
      </c>
      <c r="E3" s="19" t="s">
        <v>28</v>
      </c>
      <c r="F3" s="21" t="s">
        <v>30</v>
      </c>
    </row>
    <row r="4" spans="1:6" ht="20.45" customHeight="1" x14ac:dyDescent="0.2">
      <c r="A4" s="18"/>
      <c r="B4" s="18"/>
      <c r="C4" s="20"/>
      <c r="D4" s="20"/>
      <c r="E4" s="20"/>
      <c r="F4" s="22"/>
    </row>
    <row r="5" spans="1:6" ht="14.1" customHeight="1" x14ac:dyDescent="0.2">
      <c r="A5" s="12"/>
      <c r="B5" s="6" t="s">
        <v>21</v>
      </c>
      <c r="C5" s="7">
        <f>SUM(C6:C12)</f>
        <v>10</v>
      </c>
      <c r="D5" s="7"/>
      <c r="E5" s="7"/>
      <c r="F5" s="8"/>
    </row>
    <row r="6" spans="1:6" ht="14.1" customHeight="1" outlineLevel="1" x14ac:dyDescent="0.2">
      <c r="A6" s="9" t="s">
        <v>44</v>
      </c>
      <c r="B6" s="9" t="s">
        <v>66</v>
      </c>
      <c r="C6" s="10">
        <v>1</v>
      </c>
      <c r="D6" s="10">
        <v>2015</v>
      </c>
      <c r="E6" s="10" t="s">
        <v>29</v>
      </c>
      <c r="F6" s="11">
        <v>3100</v>
      </c>
    </row>
    <row r="7" spans="1:6" ht="14.1" customHeight="1" outlineLevel="1" x14ac:dyDescent="0.2">
      <c r="A7" s="9" t="s">
        <v>35</v>
      </c>
      <c r="B7" s="13" t="s">
        <v>67</v>
      </c>
      <c r="C7" s="10">
        <v>1</v>
      </c>
      <c r="D7" s="10">
        <v>2012</v>
      </c>
      <c r="E7" s="10" t="s">
        <v>29</v>
      </c>
      <c r="F7" s="11">
        <v>1000</v>
      </c>
    </row>
    <row r="8" spans="1:6" ht="14.1" customHeight="1" outlineLevel="1" x14ac:dyDescent="0.2">
      <c r="A8" s="9" t="s">
        <v>35</v>
      </c>
      <c r="B8" s="13" t="s">
        <v>67</v>
      </c>
      <c r="C8" s="10">
        <v>1</v>
      </c>
      <c r="D8" s="10">
        <v>2012</v>
      </c>
      <c r="E8" s="10" t="s">
        <v>29</v>
      </c>
      <c r="F8" s="11">
        <v>1000</v>
      </c>
    </row>
    <row r="9" spans="1:6" ht="14.1" customHeight="1" outlineLevel="1" x14ac:dyDescent="0.2">
      <c r="A9" s="9" t="s">
        <v>35</v>
      </c>
      <c r="B9" s="13" t="s">
        <v>10</v>
      </c>
      <c r="C9" s="10">
        <v>3</v>
      </c>
      <c r="D9" s="10">
        <v>2012</v>
      </c>
      <c r="E9" s="10" t="s">
        <v>29</v>
      </c>
      <c r="F9" s="11">
        <v>50</v>
      </c>
    </row>
    <row r="10" spans="1:6" ht="14.1" customHeight="1" outlineLevel="1" x14ac:dyDescent="0.2">
      <c r="A10" s="9" t="s">
        <v>35</v>
      </c>
      <c r="B10" s="13" t="s">
        <v>33</v>
      </c>
      <c r="C10" s="10">
        <v>2</v>
      </c>
      <c r="D10" s="10">
        <v>2012</v>
      </c>
      <c r="E10" s="10" t="s">
        <v>29</v>
      </c>
      <c r="F10" s="11">
        <v>50</v>
      </c>
    </row>
    <row r="11" spans="1:6" ht="14.1" customHeight="1" outlineLevel="1" x14ac:dyDescent="0.2">
      <c r="A11" s="9" t="s">
        <v>35</v>
      </c>
      <c r="B11" s="13" t="s">
        <v>9</v>
      </c>
      <c r="C11" s="10">
        <v>1</v>
      </c>
      <c r="D11" s="10">
        <v>2012</v>
      </c>
      <c r="E11" s="10" t="s">
        <v>29</v>
      </c>
      <c r="F11" s="11">
        <v>50</v>
      </c>
    </row>
    <row r="12" spans="1:6" ht="14.1" customHeight="1" outlineLevel="1" x14ac:dyDescent="0.2">
      <c r="A12" s="9" t="s">
        <v>35</v>
      </c>
      <c r="B12" s="13" t="s">
        <v>34</v>
      </c>
      <c r="C12" s="10">
        <v>1</v>
      </c>
      <c r="D12" s="10">
        <v>2012</v>
      </c>
      <c r="E12" s="10" t="s">
        <v>29</v>
      </c>
      <c r="F12" s="11">
        <v>100</v>
      </c>
    </row>
    <row r="13" spans="1:6" ht="14.1" customHeight="1" x14ac:dyDescent="0.2">
      <c r="A13" s="6"/>
      <c r="B13" s="6" t="s">
        <v>75</v>
      </c>
      <c r="C13" s="7">
        <f>SUM(C14:C14)</f>
        <v>1</v>
      </c>
      <c r="D13" s="7"/>
      <c r="E13" s="7"/>
      <c r="F13" s="8"/>
    </row>
    <row r="14" spans="1:6" ht="14.1" customHeight="1" outlineLevel="1" x14ac:dyDescent="0.2">
      <c r="A14" s="9" t="s">
        <v>94</v>
      </c>
      <c r="B14" s="9" t="s">
        <v>76</v>
      </c>
      <c r="C14" s="10">
        <v>1</v>
      </c>
      <c r="D14" s="10">
        <v>2014</v>
      </c>
      <c r="E14" s="10" t="s">
        <v>29</v>
      </c>
      <c r="F14" s="11">
        <v>2500</v>
      </c>
    </row>
    <row r="15" spans="1:6" ht="14.1" customHeight="1" x14ac:dyDescent="0.2">
      <c r="A15" s="6"/>
      <c r="B15" s="6" t="s">
        <v>0</v>
      </c>
      <c r="C15" s="7">
        <f>SUM(C16:C19)</f>
        <v>21</v>
      </c>
      <c r="D15" s="7"/>
      <c r="E15" s="7"/>
      <c r="F15" s="8"/>
    </row>
    <row r="16" spans="1:6" ht="14.1" customHeight="1" outlineLevel="1" x14ac:dyDescent="0.2">
      <c r="A16" s="9" t="s">
        <v>36</v>
      </c>
      <c r="B16" s="9" t="s">
        <v>27</v>
      </c>
      <c r="C16" s="10">
        <v>2</v>
      </c>
      <c r="D16" s="10">
        <v>2007</v>
      </c>
      <c r="E16" s="10" t="s">
        <v>19</v>
      </c>
      <c r="F16" s="11" t="s">
        <v>89</v>
      </c>
    </row>
    <row r="17" spans="1:6" ht="14.1" customHeight="1" outlineLevel="1" x14ac:dyDescent="0.2">
      <c r="A17" s="9" t="s">
        <v>35</v>
      </c>
      <c r="B17" s="13" t="s">
        <v>25</v>
      </c>
      <c r="C17" s="10">
        <v>11</v>
      </c>
      <c r="D17" s="10">
        <v>2009</v>
      </c>
      <c r="E17" s="10" t="s">
        <v>19</v>
      </c>
      <c r="F17" s="11">
        <v>400</v>
      </c>
    </row>
    <row r="18" spans="1:6" ht="14.1" customHeight="1" outlineLevel="1" x14ac:dyDescent="0.2">
      <c r="A18" s="9" t="s">
        <v>35</v>
      </c>
      <c r="B18" s="13" t="s">
        <v>26</v>
      </c>
      <c r="C18" s="10">
        <v>7</v>
      </c>
      <c r="D18" s="10">
        <v>2009</v>
      </c>
      <c r="E18" s="10" t="s">
        <v>19</v>
      </c>
      <c r="F18" s="11">
        <v>400</v>
      </c>
    </row>
    <row r="19" spans="1:6" ht="14.1" customHeight="1" outlineLevel="1" x14ac:dyDescent="0.2">
      <c r="A19" s="9" t="s">
        <v>35</v>
      </c>
      <c r="B19" s="13" t="s">
        <v>55</v>
      </c>
      <c r="C19" s="10">
        <v>1</v>
      </c>
      <c r="D19" s="10">
        <v>2007</v>
      </c>
      <c r="E19" s="10" t="s">
        <v>19</v>
      </c>
      <c r="F19" s="11" t="s">
        <v>89</v>
      </c>
    </row>
    <row r="20" spans="1:6" ht="14.45" customHeight="1" x14ac:dyDescent="0.2">
      <c r="A20" s="6"/>
      <c r="B20" s="6" t="s">
        <v>1</v>
      </c>
      <c r="C20" s="7">
        <f>SUM(C21:C26)</f>
        <v>9</v>
      </c>
      <c r="D20" s="7"/>
      <c r="E20" s="7"/>
      <c r="F20" s="8"/>
    </row>
    <row r="21" spans="1:6" ht="13.5" customHeight="1" outlineLevel="1" x14ac:dyDescent="0.2">
      <c r="A21" s="9" t="s">
        <v>37</v>
      </c>
      <c r="B21" s="9" t="s">
        <v>59</v>
      </c>
      <c r="C21" s="10">
        <v>1</v>
      </c>
      <c r="D21" s="10">
        <v>2012</v>
      </c>
      <c r="E21" s="10" t="s">
        <v>19</v>
      </c>
      <c r="F21" s="11">
        <v>105000</v>
      </c>
    </row>
    <row r="22" spans="1:6" ht="13.5" customHeight="1" outlineLevel="1" x14ac:dyDescent="0.2">
      <c r="A22" s="9" t="s">
        <v>37</v>
      </c>
      <c r="B22" s="9" t="s">
        <v>56</v>
      </c>
      <c r="C22" s="10">
        <v>2</v>
      </c>
      <c r="D22" s="10">
        <v>2012</v>
      </c>
      <c r="E22" s="10" t="s">
        <v>19</v>
      </c>
      <c r="F22" s="11">
        <v>115000</v>
      </c>
    </row>
    <row r="23" spans="1:6" ht="13.5" customHeight="1" outlineLevel="1" x14ac:dyDescent="0.2">
      <c r="A23" s="9" t="s">
        <v>38</v>
      </c>
      <c r="B23" s="9" t="s">
        <v>57</v>
      </c>
      <c r="C23" s="10">
        <v>1</v>
      </c>
      <c r="D23" s="10">
        <v>2012</v>
      </c>
      <c r="E23" s="10" t="s">
        <v>19</v>
      </c>
      <c r="F23" s="11">
        <v>30000</v>
      </c>
    </row>
    <row r="24" spans="1:6" ht="13.5" customHeight="1" outlineLevel="1" x14ac:dyDescent="0.2">
      <c r="A24" s="9" t="s">
        <v>38</v>
      </c>
      <c r="B24" s="9" t="s">
        <v>58</v>
      </c>
      <c r="C24" s="10">
        <v>1</v>
      </c>
      <c r="D24" s="10">
        <v>2011</v>
      </c>
      <c r="E24" s="10" t="s">
        <v>19</v>
      </c>
      <c r="F24" s="11">
        <v>20000</v>
      </c>
    </row>
    <row r="25" spans="1:6" ht="13.5" customHeight="1" outlineLevel="1" x14ac:dyDescent="0.2">
      <c r="A25" s="9" t="s">
        <v>35</v>
      </c>
      <c r="B25" s="13" t="s">
        <v>31</v>
      </c>
      <c r="C25" s="10">
        <v>2</v>
      </c>
      <c r="D25" s="10">
        <v>2013</v>
      </c>
      <c r="E25" s="10" t="s">
        <v>19</v>
      </c>
      <c r="F25" s="11">
        <v>4000</v>
      </c>
    </row>
    <row r="26" spans="1:6" ht="13.5" customHeight="1" outlineLevel="1" x14ac:dyDescent="0.2">
      <c r="A26" s="9" t="s">
        <v>35</v>
      </c>
      <c r="B26" s="13" t="s">
        <v>32</v>
      </c>
      <c r="C26" s="10">
        <v>2</v>
      </c>
      <c r="D26" s="10">
        <v>2012</v>
      </c>
      <c r="E26" s="10" t="s">
        <v>19</v>
      </c>
      <c r="F26" s="11">
        <v>5000</v>
      </c>
    </row>
    <row r="27" spans="1:6" ht="14.1" customHeight="1" x14ac:dyDescent="0.2">
      <c r="A27" s="12"/>
      <c r="B27" s="6" t="s">
        <v>24</v>
      </c>
      <c r="C27" s="7">
        <f>SUM(C28:C28)</f>
        <v>1</v>
      </c>
      <c r="D27" s="7"/>
      <c r="E27" s="7"/>
      <c r="F27" s="8"/>
    </row>
    <row r="28" spans="1:6" ht="14.1" customHeight="1" outlineLevel="1" x14ac:dyDescent="0.2">
      <c r="A28" s="9" t="s">
        <v>35</v>
      </c>
      <c r="B28" s="13" t="s">
        <v>8</v>
      </c>
      <c r="C28" s="10">
        <v>1</v>
      </c>
      <c r="D28" s="10">
        <v>2005</v>
      </c>
      <c r="E28" s="10" t="s">
        <v>19</v>
      </c>
      <c r="F28" s="11">
        <v>1000</v>
      </c>
    </row>
    <row r="29" spans="1:6" ht="14.1" customHeight="1" x14ac:dyDescent="0.2">
      <c r="A29" s="12"/>
      <c r="B29" s="6" t="s">
        <v>2</v>
      </c>
      <c r="C29" s="7">
        <f>SUM(C30:C30)</f>
        <v>1</v>
      </c>
      <c r="D29" s="7"/>
      <c r="E29" s="7"/>
      <c r="F29" s="8"/>
    </row>
    <row r="30" spans="1:6" ht="14.1" customHeight="1" outlineLevel="1" x14ac:dyDescent="0.2">
      <c r="A30" s="9" t="s">
        <v>37</v>
      </c>
      <c r="B30" s="9" t="s">
        <v>64</v>
      </c>
      <c r="C30" s="10">
        <v>1</v>
      </c>
      <c r="D30" s="10">
        <v>2012</v>
      </c>
      <c r="E30" s="10" t="s">
        <v>19</v>
      </c>
      <c r="F30" s="11">
        <v>110000</v>
      </c>
    </row>
    <row r="31" spans="1:6" ht="14.1" customHeight="1" x14ac:dyDescent="0.2">
      <c r="A31" s="12"/>
      <c r="B31" s="6" t="s">
        <v>23</v>
      </c>
      <c r="C31" s="7">
        <f>SUM(C32:C32)</f>
        <v>1</v>
      </c>
      <c r="D31" s="7"/>
      <c r="E31" s="7"/>
      <c r="F31" s="8"/>
    </row>
    <row r="32" spans="1:6" ht="14.1" customHeight="1" outlineLevel="1" x14ac:dyDescent="0.2">
      <c r="A32" s="9" t="s">
        <v>41</v>
      </c>
      <c r="B32" s="9" t="s">
        <v>68</v>
      </c>
      <c r="C32" s="10">
        <v>1</v>
      </c>
      <c r="D32" s="10">
        <v>2012</v>
      </c>
      <c r="E32" s="10" t="s">
        <v>29</v>
      </c>
      <c r="F32" s="11">
        <v>50000</v>
      </c>
    </row>
    <row r="33" spans="1:6" ht="14.1" customHeight="1" x14ac:dyDescent="0.2">
      <c r="A33" s="12"/>
      <c r="B33" s="6" t="s">
        <v>3</v>
      </c>
      <c r="C33" s="7">
        <f>SUM(C34:C38)</f>
        <v>8</v>
      </c>
      <c r="D33" s="7"/>
      <c r="E33" s="7"/>
      <c r="F33" s="8"/>
    </row>
    <row r="34" spans="1:6" ht="14.1" customHeight="1" outlineLevel="1" x14ac:dyDescent="0.2">
      <c r="A34" s="9" t="s">
        <v>41</v>
      </c>
      <c r="B34" s="9" t="s">
        <v>65</v>
      </c>
      <c r="C34" s="10">
        <v>1</v>
      </c>
      <c r="D34" s="10">
        <v>2011</v>
      </c>
      <c r="E34" s="10" t="s">
        <v>29</v>
      </c>
      <c r="F34" s="11">
        <v>25000</v>
      </c>
    </row>
    <row r="35" spans="1:6" ht="14.1" hidden="1" customHeight="1" outlineLevel="1" x14ac:dyDescent="0.2">
      <c r="A35" s="9" t="s">
        <v>115</v>
      </c>
      <c r="B35" s="9" t="s">
        <v>116</v>
      </c>
      <c r="C35" s="10">
        <v>1</v>
      </c>
      <c r="D35" s="10">
        <v>2011</v>
      </c>
      <c r="E35" s="10" t="s">
        <v>29</v>
      </c>
      <c r="F35" s="11">
        <v>30000</v>
      </c>
    </row>
    <row r="36" spans="1:6" ht="14.1" customHeight="1" outlineLevel="1" x14ac:dyDescent="0.2">
      <c r="A36" s="9" t="s">
        <v>96</v>
      </c>
      <c r="B36" s="13" t="s">
        <v>97</v>
      </c>
      <c r="C36" s="10">
        <v>4</v>
      </c>
      <c r="D36" s="10">
        <v>2006</v>
      </c>
      <c r="E36" s="10" t="s">
        <v>29</v>
      </c>
      <c r="F36" s="11" t="s">
        <v>89</v>
      </c>
    </row>
    <row r="37" spans="1:6" ht="14.1" customHeight="1" outlineLevel="1" x14ac:dyDescent="0.2">
      <c r="A37" s="9" t="s">
        <v>99</v>
      </c>
      <c r="B37" s="13" t="s">
        <v>98</v>
      </c>
      <c r="C37" s="10">
        <v>1</v>
      </c>
      <c r="D37" s="10">
        <v>2007</v>
      </c>
      <c r="E37" s="10" t="s">
        <v>29</v>
      </c>
      <c r="F37" s="11" t="s">
        <v>89</v>
      </c>
    </row>
    <row r="38" spans="1:6" ht="14.1" customHeight="1" outlineLevel="1" x14ac:dyDescent="0.2">
      <c r="A38" s="9" t="s">
        <v>95</v>
      </c>
      <c r="B38" s="13" t="s">
        <v>4</v>
      </c>
      <c r="C38" s="10">
        <v>1</v>
      </c>
      <c r="D38" s="10">
        <v>2008</v>
      </c>
      <c r="E38" s="10" t="s">
        <v>29</v>
      </c>
      <c r="F38" s="11">
        <v>1000</v>
      </c>
    </row>
    <row r="39" spans="1:6" ht="14.1" customHeight="1" x14ac:dyDescent="0.2">
      <c r="A39" s="12"/>
      <c r="B39" s="6" t="s">
        <v>5</v>
      </c>
      <c r="C39" s="7">
        <f>SUM(C40:C42)</f>
        <v>19</v>
      </c>
      <c r="D39" s="7"/>
      <c r="E39" s="7"/>
      <c r="F39" s="8"/>
    </row>
    <row r="40" spans="1:6" ht="14.1" customHeight="1" outlineLevel="1" x14ac:dyDescent="0.2">
      <c r="A40" s="9" t="s">
        <v>43</v>
      </c>
      <c r="B40" s="9" t="s">
        <v>54</v>
      </c>
      <c r="C40" s="10">
        <v>3</v>
      </c>
      <c r="D40" s="10">
        <v>2013</v>
      </c>
      <c r="E40" s="10" t="s">
        <v>19</v>
      </c>
      <c r="F40" s="11">
        <v>4000</v>
      </c>
    </row>
    <row r="41" spans="1:6" ht="14.1" customHeight="1" outlineLevel="1" x14ac:dyDescent="0.2">
      <c r="A41" s="9" t="s">
        <v>100</v>
      </c>
      <c r="B41" s="13" t="s">
        <v>101</v>
      </c>
      <c r="C41" s="10">
        <v>2</v>
      </c>
      <c r="D41" s="10">
        <v>2007</v>
      </c>
      <c r="E41" s="10" t="s">
        <v>19</v>
      </c>
      <c r="F41" s="11" t="s">
        <v>89</v>
      </c>
    </row>
    <row r="42" spans="1:6" ht="14.1" customHeight="1" outlineLevel="1" x14ac:dyDescent="0.2">
      <c r="A42" s="9" t="s">
        <v>103</v>
      </c>
      <c r="B42" s="13" t="s">
        <v>102</v>
      </c>
      <c r="C42" s="10">
        <v>14</v>
      </c>
      <c r="D42" s="10">
        <v>2013</v>
      </c>
      <c r="E42" s="10" t="s">
        <v>19</v>
      </c>
      <c r="F42" s="11" t="s">
        <v>89</v>
      </c>
    </row>
    <row r="43" spans="1:6" ht="14.1" customHeight="1" x14ac:dyDescent="0.2">
      <c r="A43" s="12"/>
      <c r="B43" s="6" t="s">
        <v>13</v>
      </c>
      <c r="C43" s="7">
        <f>SUM(C44:C45)</f>
        <v>2</v>
      </c>
      <c r="D43" s="7"/>
      <c r="E43" s="7"/>
      <c r="F43" s="8"/>
    </row>
    <row r="44" spans="1:6" ht="14.1" customHeight="1" outlineLevel="1" x14ac:dyDescent="0.2">
      <c r="A44" s="9" t="s">
        <v>37</v>
      </c>
      <c r="B44" s="9" t="s">
        <v>45</v>
      </c>
      <c r="C44" s="10">
        <v>1</v>
      </c>
      <c r="D44" s="10">
        <v>2013</v>
      </c>
      <c r="E44" s="10" t="s">
        <v>19</v>
      </c>
      <c r="F44" s="11">
        <v>90000</v>
      </c>
    </row>
    <row r="45" spans="1:6" ht="14.1" customHeight="1" outlineLevel="1" x14ac:dyDescent="0.2">
      <c r="A45" s="9" t="s">
        <v>37</v>
      </c>
      <c r="B45" s="9" t="s">
        <v>46</v>
      </c>
      <c r="C45" s="10">
        <v>1</v>
      </c>
      <c r="D45" s="10">
        <v>2013</v>
      </c>
      <c r="E45" s="10" t="s">
        <v>19</v>
      </c>
      <c r="F45" s="11">
        <v>80000</v>
      </c>
    </row>
    <row r="46" spans="1:6" ht="14.1" customHeight="1" x14ac:dyDescent="0.2">
      <c r="A46" s="12"/>
      <c r="B46" s="6" t="s">
        <v>14</v>
      </c>
      <c r="C46" s="7">
        <f>SUM(C48:C48)</f>
        <v>1</v>
      </c>
      <c r="D46" s="7"/>
      <c r="E46" s="7"/>
      <c r="F46" s="8"/>
    </row>
    <row r="47" spans="1:6" ht="14.1" customHeight="1" outlineLevel="1" x14ac:dyDescent="0.2">
      <c r="A47" s="9" t="s">
        <v>117</v>
      </c>
      <c r="B47" s="13" t="s">
        <v>118</v>
      </c>
      <c r="C47" s="10">
        <v>1</v>
      </c>
      <c r="D47" s="10">
        <v>2012</v>
      </c>
      <c r="E47" s="10" t="s">
        <v>19</v>
      </c>
      <c r="F47" s="11">
        <v>160000</v>
      </c>
    </row>
    <row r="48" spans="1:6" ht="14.1" customHeight="1" outlineLevel="1" x14ac:dyDescent="0.2">
      <c r="A48" s="9" t="s">
        <v>35</v>
      </c>
      <c r="B48" s="13" t="s">
        <v>15</v>
      </c>
      <c r="C48" s="10">
        <v>1</v>
      </c>
      <c r="D48" s="10">
        <v>2014</v>
      </c>
      <c r="E48" s="10" t="s">
        <v>19</v>
      </c>
      <c r="F48" s="11">
        <v>1200</v>
      </c>
    </row>
    <row r="49" spans="1:6" ht="14.1" customHeight="1" x14ac:dyDescent="0.2">
      <c r="A49" s="6"/>
      <c r="B49" s="6" t="s">
        <v>74</v>
      </c>
      <c r="C49" s="7">
        <f>SUM(C50:C53)</f>
        <v>4</v>
      </c>
      <c r="D49" s="7"/>
      <c r="E49" s="7"/>
      <c r="F49" s="8"/>
    </row>
    <row r="50" spans="1:6" ht="14.1" customHeight="1" outlineLevel="1" x14ac:dyDescent="0.2">
      <c r="A50" s="9" t="s">
        <v>44</v>
      </c>
      <c r="B50" s="15" t="s">
        <v>77</v>
      </c>
      <c r="C50" s="10">
        <v>1</v>
      </c>
      <c r="D50" s="10">
        <v>2015</v>
      </c>
      <c r="E50" s="10" t="s">
        <v>19</v>
      </c>
      <c r="F50" s="11">
        <v>2800</v>
      </c>
    </row>
    <row r="51" spans="1:6" ht="14.1" customHeight="1" outlineLevel="1" x14ac:dyDescent="0.2">
      <c r="A51" s="9" t="s">
        <v>37</v>
      </c>
      <c r="B51" s="15" t="s">
        <v>78</v>
      </c>
      <c r="C51" s="10">
        <v>1</v>
      </c>
      <c r="D51" s="10">
        <v>2014</v>
      </c>
      <c r="E51" s="10" t="s">
        <v>19</v>
      </c>
      <c r="F51" s="11">
        <v>10000</v>
      </c>
    </row>
    <row r="52" spans="1:6" ht="14.1" customHeight="1" outlineLevel="1" x14ac:dyDescent="0.2">
      <c r="A52" s="9" t="s">
        <v>37</v>
      </c>
      <c r="B52" s="15" t="s">
        <v>79</v>
      </c>
      <c r="C52" s="10">
        <v>1</v>
      </c>
      <c r="D52" s="10">
        <v>2015</v>
      </c>
      <c r="E52" s="10" t="s">
        <v>19</v>
      </c>
      <c r="F52" s="11">
        <v>13000</v>
      </c>
    </row>
    <row r="53" spans="1:6" ht="14.1" customHeight="1" outlineLevel="1" x14ac:dyDescent="0.2">
      <c r="A53" s="9" t="s">
        <v>37</v>
      </c>
      <c r="B53" s="15" t="s">
        <v>80</v>
      </c>
      <c r="C53" s="10">
        <v>1</v>
      </c>
      <c r="D53" s="10">
        <v>2015</v>
      </c>
      <c r="E53" s="10" t="s">
        <v>19</v>
      </c>
      <c r="F53" s="11">
        <v>18000</v>
      </c>
    </row>
    <row r="54" spans="1:6" ht="14.1" customHeight="1" x14ac:dyDescent="0.2">
      <c r="A54" s="6"/>
      <c r="B54" s="6" t="s">
        <v>83</v>
      </c>
      <c r="C54" s="7">
        <f>SUM(C55:C55)</f>
        <v>1</v>
      </c>
      <c r="D54" s="7"/>
      <c r="E54" s="7"/>
      <c r="F54" s="8"/>
    </row>
    <row r="55" spans="1:6" ht="14.1" customHeight="1" outlineLevel="1" x14ac:dyDescent="0.2">
      <c r="A55" s="9" t="s">
        <v>84</v>
      </c>
      <c r="B55" s="9" t="s">
        <v>86</v>
      </c>
      <c r="C55" s="10">
        <v>1</v>
      </c>
      <c r="D55" s="10">
        <v>2014</v>
      </c>
      <c r="E55" s="10" t="s">
        <v>29</v>
      </c>
      <c r="F55" s="11">
        <v>600</v>
      </c>
    </row>
    <row r="56" spans="1:6" ht="14.1" customHeight="1" x14ac:dyDescent="0.2">
      <c r="A56" s="6"/>
      <c r="B56" s="6" t="s">
        <v>111</v>
      </c>
      <c r="C56" s="7">
        <f>SUM(C57:C57)</f>
        <v>1</v>
      </c>
      <c r="D56" s="7"/>
      <c r="E56" s="7"/>
      <c r="F56" s="8"/>
    </row>
    <row r="57" spans="1:6" ht="14.1" customHeight="1" outlineLevel="1" x14ac:dyDescent="0.2">
      <c r="A57" s="9" t="s">
        <v>112</v>
      </c>
      <c r="B57" s="9" t="s">
        <v>113</v>
      </c>
      <c r="C57" s="10">
        <v>1</v>
      </c>
      <c r="D57" s="10">
        <v>2015</v>
      </c>
      <c r="E57" s="10" t="s">
        <v>29</v>
      </c>
      <c r="F57" s="11">
        <v>42000</v>
      </c>
    </row>
    <row r="58" spans="1:6" ht="14.1" customHeight="1" x14ac:dyDescent="0.2">
      <c r="A58" s="12"/>
      <c r="B58" s="6" t="s">
        <v>22</v>
      </c>
      <c r="C58" s="7">
        <f>SUM(C59:C62)</f>
        <v>6</v>
      </c>
      <c r="D58" s="7"/>
      <c r="E58" s="7"/>
      <c r="F58" s="8"/>
    </row>
    <row r="59" spans="1:6" ht="14.1" customHeight="1" outlineLevel="1" x14ac:dyDescent="0.2">
      <c r="A59" s="9" t="s">
        <v>43</v>
      </c>
      <c r="B59" s="9" t="s">
        <v>11</v>
      </c>
      <c r="C59" s="10">
        <v>1</v>
      </c>
      <c r="D59" s="10">
        <v>2013</v>
      </c>
      <c r="E59" s="10" t="s">
        <v>19</v>
      </c>
      <c r="F59" s="11">
        <v>1000</v>
      </c>
    </row>
    <row r="60" spans="1:6" ht="14.1" customHeight="1" outlineLevel="1" x14ac:dyDescent="0.2">
      <c r="A60" s="9" t="s">
        <v>43</v>
      </c>
      <c r="B60" s="9" t="s">
        <v>12</v>
      </c>
      <c r="C60" s="10">
        <v>1</v>
      </c>
      <c r="D60" s="10">
        <v>2013</v>
      </c>
      <c r="E60" s="10" t="s">
        <v>19</v>
      </c>
      <c r="F60" s="11">
        <v>12000</v>
      </c>
    </row>
    <row r="61" spans="1:6" ht="14.1" customHeight="1" outlineLevel="1" x14ac:dyDescent="0.2">
      <c r="A61" s="9" t="s">
        <v>43</v>
      </c>
      <c r="B61" s="9" t="s">
        <v>6</v>
      </c>
      <c r="C61" s="10">
        <v>2</v>
      </c>
      <c r="D61" s="10">
        <v>2014</v>
      </c>
      <c r="E61" s="10" t="s">
        <v>19</v>
      </c>
      <c r="F61" s="11">
        <v>4000</v>
      </c>
    </row>
    <row r="62" spans="1:6" ht="14.1" customHeight="1" outlineLevel="1" x14ac:dyDescent="0.2">
      <c r="A62" s="9" t="s">
        <v>43</v>
      </c>
      <c r="B62" s="9" t="s">
        <v>7</v>
      </c>
      <c r="C62" s="10">
        <v>2</v>
      </c>
      <c r="D62" s="10">
        <v>2013</v>
      </c>
      <c r="E62" s="10" t="s">
        <v>19</v>
      </c>
      <c r="F62" s="11">
        <v>3000</v>
      </c>
    </row>
    <row r="63" spans="1:6" ht="14.1" customHeight="1" x14ac:dyDescent="0.2">
      <c r="A63" s="12"/>
      <c r="B63" s="6" t="s">
        <v>16</v>
      </c>
      <c r="C63" s="7">
        <f>SUM(C64)</f>
        <v>1</v>
      </c>
      <c r="D63" s="7"/>
      <c r="E63" s="7"/>
      <c r="F63" s="8"/>
    </row>
    <row r="64" spans="1:6" ht="14.1" customHeight="1" outlineLevel="1" x14ac:dyDescent="0.2">
      <c r="A64" s="9" t="s">
        <v>35</v>
      </c>
      <c r="B64" s="13" t="s">
        <v>104</v>
      </c>
      <c r="C64" s="10">
        <v>1</v>
      </c>
      <c r="D64" s="10">
        <v>2007</v>
      </c>
      <c r="E64" s="10" t="s">
        <v>19</v>
      </c>
      <c r="F64" s="11" t="s">
        <v>89</v>
      </c>
    </row>
    <row r="65" spans="1:6" ht="14.1" customHeight="1" x14ac:dyDescent="0.2">
      <c r="A65" s="12"/>
      <c r="B65" s="6" t="s">
        <v>82</v>
      </c>
      <c r="C65" s="7">
        <f>SUM(C66:C66)</f>
        <v>6</v>
      </c>
      <c r="D65" s="7"/>
      <c r="E65" s="7"/>
      <c r="F65" s="8"/>
    </row>
    <row r="66" spans="1:6" ht="14.1" customHeight="1" outlineLevel="1" x14ac:dyDescent="0.2">
      <c r="A66" s="9" t="s">
        <v>37</v>
      </c>
      <c r="B66" s="9" t="s">
        <v>81</v>
      </c>
      <c r="C66" s="10">
        <v>6</v>
      </c>
      <c r="D66" s="10">
        <v>2009</v>
      </c>
      <c r="E66" s="10" t="s">
        <v>19</v>
      </c>
      <c r="F66" s="11">
        <v>2500</v>
      </c>
    </row>
    <row r="67" spans="1:6" ht="14.1" customHeight="1" outlineLevel="1" x14ac:dyDescent="0.2">
      <c r="A67" s="9" t="s">
        <v>35</v>
      </c>
      <c r="B67" s="13" t="s">
        <v>105</v>
      </c>
      <c r="C67" s="10">
        <v>2</v>
      </c>
      <c r="D67" s="10">
        <v>2007</v>
      </c>
      <c r="E67" s="10" t="s">
        <v>19</v>
      </c>
      <c r="F67" s="11">
        <v>4000</v>
      </c>
    </row>
    <row r="68" spans="1:6" ht="14.1" customHeight="1" x14ac:dyDescent="0.2">
      <c r="A68" s="12"/>
      <c r="B68" s="6" t="s">
        <v>17</v>
      </c>
      <c r="C68" s="7">
        <f>SUM(C69:C71)</f>
        <v>4</v>
      </c>
      <c r="D68" s="7"/>
      <c r="E68" s="7"/>
      <c r="F68" s="8"/>
    </row>
    <row r="69" spans="1:6" ht="14.1" customHeight="1" outlineLevel="1" x14ac:dyDescent="0.2">
      <c r="A69" s="9" t="s">
        <v>47</v>
      </c>
      <c r="B69" s="9" t="s">
        <v>69</v>
      </c>
      <c r="C69" s="10">
        <v>1</v>
      </c>
      <c r="D69" s="10">
        <v>2007</v>
      </c>
      <c r="E69" s="10" t="s">
        <v>19</v>
      </c>
      <c r="F69" s="11">
        <v>20000</v>
      </c>
    </row>
    <row r="70" spans="1:6" ht="14.1" customHeight="1" outlineLevel="1" x14ac:dyDescent="0.2">
      <c r="A70" s="9" t="s">
        <v>41</v>
      </c>
      <c r="B70" s="9" t="s">
        <v>70</v>
      </c>
      <c r="C70" s="10">
        <v>1</v>
      </c>
      <c r="D70" s="10">
        <v>2007</v>
      </c>
      <c r="E70" s="10" t="s">
        <v>19</v>
      </c>
      <c r="F70" s="11">
        <v>3000</v>
      </c>
    </row>
    <row r="71" spans="1:6" ht="14.1" customHeight="1" outlineLevel="1" x14ac:dyDescent="0.2">
      <c r="A71" s="9" t="s">
        <v>42</v>
      </c>
      <c r="B71" s="9" t="s">
        <v>71</v>
      </c>
      <c r="C71" s="10">
        <v>2</v>
      </c>
      <c r="D71" s="10">
        <v>2007</v>
      </c>
      <c r="E71" s="10" t="s">
        <v>19</v>
      </c>
      <c r="F71" s="11" t="s">
        <v>89</v>
      </c>
    </row>
    <row r="72" spans="1:6" ht="14.1" customHeight="1" x14ac:dyDescent="0.2">
      <c r="A72" s="6"/>
      <c r="B72" s="6" t="s">
        <v>20</v>
      </c>
      <c r="C72" s="7">
        <f>SUM(C73:C76)</f>
        <v>4</v>
      </c>
      <c r="D72" s="7"/>
      <c r="E72" s="7"/>
      <c r="F72" s="8"/>
    </row>
    <row r="73" spans="1:6" ht="14.1" customHeight="1" outlineLevel="1" x14ac:dyDescent="0.2">
      <c r="A73" s="9" t="s">
        <v>39</v>
      </c>
      <c r="B73" s="9" t="s">
        <v>60</v>
      </c>
      <c r="C73" s="10">
        <v>1</v>
      </c>
      <c r="D73" s="10">
        <v>2012</v>
      </c>
      <c r="E73" s="10" t="s">
        <v>29</v>
      </c>
      <c r="F73" s="11">
        <v>5000</v>
      </c>
    </row>
    <row r="74" spans="1:6" ht="14.1" customHeight="1" outlineLevel="1" x14ac:dyDescent="0.2">
      <c r="A74" s="9" t="s">
        <v>39</v>
      </c>
      <c r="B74" s="9" t="s">
        <v>61</v>
      </c>
      <c r="C74" s="10">
        <v>1</v>
      </c>
      <c r="D74" s="10">
        <v>2012</v>
      </c>
      <c r="E74" s="10" t="s">
        <v>29</v>
      </c>
      <c r="F74" s="11">
        <v>1500</v>
      </c>
    </row>
    <row r="75" spans="1:6" ht="14.1" customHeight="1" outlineLevel="1" x14ac:dyDescent="0.2">
      <c r="A75" s="9" t="s">
        <v>39</v>
      </c>
      <c r="B75" s="9" t="s">
        <v>62</v>
      </c>
      <c r="C75" s="10">
        <v>1</v>
      </c>
      <c r="D75" s="10">
        <v>2012</v>
      </c>
      <c r="E75" s="10" t="s">
        <v>29</v>
      </c>
      <c r="F75" s="11">
        <v>2000</v>
      </c>
    </row>
    <row r="76" spans="1:6" ht="14.1" customHeight="1" outlineLevel="1" x14ac:dyDescent="0.2">
      <c r="A76" s="9" t="s">
        <v>39</v>
      </c>
      <c r="B76" s="9" t="s">
        <v>63</v>
      </c>
      <c r="C76" s="10">
        <v>1</v>
      </c>
      <c r="D76" s="10">
        <v>2012</v>
      </c>
      <c r="E76" s="10" t="s">
        <v>29</v>
      </c>
      <c r="F76" s="11">
        <v>6000</v>
      </c>
    </row>
    <row r="77" spans="1:6" ht="14.1" customHeight="1" x14ac:dyDescent="0.2">
      <c r="A77" s="6"/>
      <c r="B77" s="6" t="s">
        <v>85</v>
      </c>
      <c r="C77" s="7">
        <f>SUM(C78:C81)</f>
        <v>5</v>
      </c>
      <c r="D77" s="7"/>
      <c r="E77" s="7"/>
      <c r="F77" s="8"/>
    </row>
    <row r="78" spans="1:6" ht="14.1" customHeight="1" outlineLevel="1" x14ac:dyDescent="0.2">
      <c r="A78" s="9" t="s">
        <v>92</v>
      </c>
      <c r="B78" s="15" t="s">
        <v>91</v>
      </c>
      <c r="C78" s="10">
        <v>1</v>
      </c>
      <c r="D78" s="10">
        <v>2013</v>
      </c>
      <c r="E78" s="10" t="s">
        <v>19</v>
      </c>
      <c r="F78" s="11">
        <f>500*1.2</f>
        <v>600</v>
      </c>
    </row>
    <row r="79" spans="1:6" ht="14.1" customHeight="1" outlineLevel="1" x14ac:dyDescent="0.2">
      <c r="A79" s="9" t="s">
        <v>92</v>
      </c>
      <c r="B79" s="15" t="s">
        <v>93</v>
      </c>
      <c r="C79" s="10">
        <v>2</v>
      </c>
      <c r="D79" s="10">
        <v>2013</v>
      </c>
      <c r="E79" s="10" t="s">
        <v>19</v>
      </c>
      <c r="F79" s="11">
        <f>750*1.2</f>
        <v>900</v>
      </c>
    </row>
    <row r="80" spans="1:6" ht="14.1" customHeight="1" outlineLevel="1" x14ac:dyDescent="0.2">
      <c r="A80" s="9" t="s">
        <v>42</v>
      </c>
      <c r="B80" s="15" t="s">
        <v>90</v>
      </c>
      <c r="C80" s="10">
        <v>1</v>
      </c>
      <c r="D80" s="10">
        <v>2014</v>
      </c>
      <c r="E80" s="10" t="s">
        <v>19</v>
      </c>
      <c r="F80" s="11">
        <f>1000*1.2</f>
        <v>1200</v>
      </c>
    </row>
    <row r="81" spans="1:6" ht="14.1" customHeight="1" outlineLevel="1" x14ac:dyDescent="0.2">
      <c r="A81" s="9" t="s">
        <v>87</v>
      </c>
      <c r="B81" s="15" t="s">
        <v>88</v>
      </c>
      <c r="C81" s="10">
        <v>1</v>
      </c>
      <c r="D81" s="10">
        <v>2013</v>
      </c>
      <c r="E81" s="10" t="s">
        <v>19</v>
      </c>
      <c r="F81" s="11">
        <f>900*1.2</f>
        <v>1080</v>
      </c>
    </row>
    <row r="82" spans="1:6" ht="14.1" customHeight="1" x14ac:dyDescent="0.2">
      <c r="A82" s="12"/>
      <c r="B82" s="6" t="s">
        <v>114</v>
      </c>
      <c r="C82" s="7">
        <f>SUM(C83:C93)</f>
        <v>46</v>
      </c>
      <c r="D82" s="7"/>
      <c r="E82" s="7"/>
      <c r="F82" s="8"/>
    </row>
    <row r="83" spans="1:6" ht="14.1" customHeight="1" outlineLevel="1" x14ac:dyDescent="0.2">
      <c r="A83" s="9" t="s">
        <v>41</v>
      </c>
      <c r="B83" s="9" t="s">
        <v>72</v>
      </c>
      <c r="C83" s="10">
        <v>1</v>
      </c>
      <c r="D83" s="10">
        <v>2012</v>
      </c>
      <c r="E83" s="10" t="s">
        <v>19</v>
      </c>
      <c r="F83" s="11">
        <v>85000</v>
      </c>
    </row>
    <row r="84" spans="1:6" ht="14.1" customHeight="1" outlineLevel="1" x14ac:dyDescent="0.2">
      <c r="A84" s="9" t="s">
        <v>38</v>
      </c>
      <c r="B84" s="9" t="s">
        <v>106</v>
      </c>
      <c r="C84" s="10">
        <v>1</v>
      </c>
      <c r="D84" s="10">
        <v>2006</v>
      </c>
      <c r="E84" s="10" t="s">
        <v>19</v>
      </c>
      <c r="F84" s="11">
        <v>10000</v>
      </c>
    </row>
    <row r="85" spans="1:6" ht="14.1" customHeight="1" outlineLevel="1" x14ac:dyDescent="0.2">
      <c r="A85" s="9" t="s">
        <v>40</v>
      </c>
      <c r="B85" s="9" t="s">
        <v>73</v>
      </c>
      <c r="C85" s="10">
        <v>1</v>
      </c>
      <c r="D85" s="10">
        <v>2007</v>
      </c>
      <c r="E85" s="10" t="s">
        <v>19</v>
      </c>
      <c r="F85" s="11">
        <v>15000</v>
      </c>
    </row>
    <row r="86" spans="1:6" ht="14.1" customHeight="1" outlineLevel="1" x14ac:dyDescent="0.2">
      <c r="A86" s="9" t="s">
        <v>35</v>
      </c>
      <c r="B86" s="15" t="s">
        <v>18</v>
      </c>
      <c r="C86" s="10">
        <v>5</v>
      </c>
      <c r="D86" s="10">
        <v>2011</v>
      </c>
      <c r="E86" s="10" t="s">
        <v>19</v>
      </c>
      <c r="F86" s="11">
        <v>4000</v>
      </c>
    </row>
    <row r="87" spans="1:6" ht="14.1" customHeight="1" outlineLevel="1" x14ac:dyDescent="0.2">
      <c r="A87" s="9" t="s">
        <v>35</v>
      </c>
      <c r="B87" s="13" t="s">
        <v>107</v>
      </c>
      <c r="C87" s="10">
        <v>3</v>
      </c>
      <c r="D87" s="10">
        <v>2010</v>
      </c>
      <c r="E87" s="10" t="s">
        <v>19</v>
      </c>
      <c r="F87" s="11">
        <f>300*1.2</f>
        <v>360</v>
      </c>
    </row>
    <row r="88" spans="1:6" ht="14.1" customHeight="1" outlineLevel="1" x14ac:dyDescent="0.2">
      <c r="A88" s="9" t="s">
        <v>35</v>
      </c>
      <c r="B88" s="13" t="s">
        <v>108</v>
      </c>
      <c r="C88" s="10">
        <v>4</v>
      </c>
      <c r="D88" s="10">
        <v>2009</v>
      </c>
      <c r="E88" s="10" t="s">
        <v>19</v>
      </c>
      <c r="F88" s="11">
        <v>480</v>
      </c>
    </row>
    <row r="89" spans="1:6" ht="14.1" customHeight="1" outlineLevel="1" x14ac:dyDescent="0.2">
      <c r="A89" s="9" t="s">
        <v>35</v>
      </c>
      <c r="B89" s="13" t="s">
        <v>109</v>
      </c>
      <c r="C89" s="10">
        <v>3</v>
      </c>
      <c r="D89" s="10">
        <v>2009</v>
      </c>
      <c r="E89" s="10" t="s">
        <v>19</v>
      </c>
      <c r="F89" s="11" t="s">
        <v>89</v>
      </c>
    </row>
    <row r="90" spans="1:6" ht="14.1" customHeight="1" outlineLevel="1" x14ac:dyDescent="0.2">
      <c r="A90" s="9" t="s">
        <v>35</v>
      </c>
      <c r="B90" s="13" t="s">
        <v>110</v>
      </c>
      <c r="C90" s="10">
        <v>8</v>
      </c>
      <c r="D90" s="10">
        <v>2009</v>
      </c>
      <c r="E90" s="10" t="s">
        <v>19</v>
      </c>
      <c r="F90" s="11">
        <v>200</v>
      </c>
    </row>
    <row r="91" spans="1:6" ht="14.1" customHeight="1" outlineLevel="1" x14ac:dyDescent="0.2">
      <c r="A91" s="9" t="s">
        <v>35</v>
      </c>
      <c r="B91" s="13" t="s">
        <v>51</v>
      </c>
      <c r="C91" s="10">
        <v>7</v>
      </c>
      <c r="D91" s="10">
        <v>2007</v>
      </c>
      <c r="E91" s="10" t="s">
        <v>19</v>
      </c>
      <c r="F91" s="11">
        <v>150</v>
      </c>
    </row>
    <row r="92" spans="1:6" ht="14.1" customHeight="1" outlineLevel="1" x14ac:dyDescent="0.2">
      <c r="A92" s="9" t="s">
        <v>35</v>
      </c>
      <c r="B92" s="13" t="s">
        <v>52</v>
      </c>
      <c r="C92" s="10">
        <v>1</v>
      </c>
      <c r="D92" s="10">
        <v>2007</v>
      </c>
      <c r="E92" s="10" t="s">
        <v>19</v>
      </c>
      <c r="F92" s="11">
        <v>300</v>
      </c>
    </row>
    <row r="93" spans="1:6" ht="14.1" customHeight="1" outlineLevel="1" x14ac:dyDescent="0.2">
      <c r="A93" s="9" t="s">
        <v>35</v>
      </c>
      <c r="B93" s="13" t="s">
        <v>53</v>
      </c>
      <c r="C93" s="10">
        <v>12</v>
      </c>
      <c r="D93" s="10">
        <v>2007</v>
      </c>
      <c r="E93" s="10" t="s">
        <v>19</v>
      </c>
      <c r="F93" s="11">
        <v>100</v>
      </c>
    </row>
  </sheetData>
  <mergeCells count="7">
    <mergeCell ref="A1:F1"/>
    <mergeCell ref="B3:B4"/>
    <mergeCell ref="D3:D4"/>
    <mergeCell ref="C3:C4"/>
    <mergeCell ref="F3:F4"/>
    <mergeCell ref="E3:E4"/>
    <mergeCell ref="A3:A4"/>
  </mergeCells>
  <pageMargins left="0.25" right="0.25" top="0.17" bottom="0.17" header="0.17" footer="0.17"/>
  <pageSetup paperSize="9" scale="8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Borodiy</dc:creator>
  <cp:lastModifiedBy>HittMAN</cp:lastModifiedBy>
  <cp:revision>1</cp:revision>
  <cp:lastPrinted>2016-05-18T13:42:43Z</cp:lastPrinted>
  <dcterms:created xsi:type="dcterms:W3CDTF">2015-03-29T13:10:36Z</dcterms:created>
  <dcterms:modified xsi:type="dcterms:W3CDTF">2017-03-19T22:41:05Z</dcterms:modified>
</cp:coreProperties>
</file>